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MONSEAU\Desktop\MAJ Feuille de route\TOp!\Annexes\"/>
    </mc:Choice>
  </mc:AlternateContent>
  <xr:revisionPtr revIDLastSave="0" documentId="13_ncr:1_{21E0C7FC-C21B-469B-9EE2-3176D6F97C1E}" xr6:coauthVersionLast="47" xr6:coauthVersionMax="47" xr10:uidLastSave="{00000000-0000-0000-0000-000000000000}"/>
  <bookViews>
    <workbookView xWindow="-120" yWindow="-120" windowWidth="29040" windowHeight="17520" xr2:uid="{08FC88AB-7E7C-40EF-8290-DEB5B7B360C0}"/>
  </bookViews>
  <sheets>
    <sheet name="Mode d'emploi" sheetId="3" r:id="rId1"/>
    <sheet name="Indice CBS + AVANT PROJET" sheetId="1" r:id="rId2"/>
    <sheet name="Indice CBS + PROJET" sheetId="4" r:id="rId3"/>
    <sheet name="CBS + Exempl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G24" i="2"/>
  <c r="G23" i="2"/>
  <c r="G22" i="2"/>
  <c r="G36" i="4" l="1"/>
  <c r="G35" i="4"/>
  <c r="G34" i="4"/>
  <c r="G31" i="4"/>
  <c r="G30" i="4"/>
  <c r="G29" i="4"/>
  <c r="G32" i="4" s="1"/>
  <c r="F27" i="4"/>
  <c r="G26" i="4"/>
  <c r="G25" i="4"/>
  <c r="G24" i="4"/>
  <c r="G23" i="4"/>
  <c r="G22" i="4"/>
  <c r="G21" i="4"/>
  <c r="G20" i="4"/>
  <c r="G19" i="4"/>
  <c r="G18" i="4"/>
  <c r="D15" i="4"/>
  <c r="D13" i="4"/>
  <c r="G27" i="4" l="1"/>
  <c r="G37" i="4"/>
  <c r="F11" i="4"/>
  <c r="G28" i="4"/>
  <c r="E47" i="4" s="1"/>
  <c r="F14" i="2" l="1"/>
  <c r="D7" i="2" s="1"/>
  <c r="D5" i="2"/>
  <c r="G25" i="2" l="1"/>
  <c r="F20" i="2"/>
  <c r="G29" i="2"/>
  <c r="G19" i="2"/>
  <c r="G18" i="2"/>
  <c r="G17" i="2"/>
  <c r="G16" i="2"/>
  <c r="G15" i="2"/>
  <c r="G14" i="2"/>
  <c r="G13" i="2"/>
  <c r="G12" i="2"/>
  <c r="G11" i="2"/>
  <c r="D8" i="2"/>
  <c r="D6" i="2"/>
  <c r="G31" i="1"/>
  <c r="G29" i="1"/>
  <c r="F27" i="1"/>
  <c r="G23" i="1"/>
  <c r="D13" i="1"/>
  <c r="G30" i="1"/>
  <c r="G32" i="1" l="1"/>
  <c r="G20" i="2"/>
  <c r="G21" i="2" s="1"/>
  <c r="G28" i="2"/>
  <c r="G30" i="2" s="1"/>
  <c r="G36" i="1"/>
  <c r="G34" i="1"/>
  <c r="G35" i="1"/>
  <c r="E40" i="2" l="1"/>
  <c r="G37" i="1"/>
  <c r="F4" i="2"/>
  <c r="D15" i="1"/>
  <c r="G18" i="1"/>
  <c r="G19" i="1" l="1"/>
  <c r="G20" i="1"/>
  <c r="G21" i="1"/>
  <c r="G22" i="1"/>
  <c r="G24" i="1"/>
  <c r="G25" i="1"/>
  <c r="G26" i="1"/>
  <c r="G28" i="1" l="1"/>
  <c r="G27" i="1"/>
  <c r="E47" i="1" l="1"/>
  <c r="F11" i="1"/>
</calcChain>
</file>

<file path=xl/sharedStrings.xml><?xml version="1.0" encoding="utf-8"?>
<sst xmlns="http://schemas.openxmlformats.org/spreadsheetml/2006/main" count="234" uniqueCount="81">
  <si>
    <t>Habitat</t>
  </si>
  <si>
    <t>Type de surface</t>
  </si>
  <si>
    <t>Facteur de pondération</t>
  </si>
  <si>
    <t>Superficie (m²)</t>
  </si>
  <si>
    <t>Superficie pondérée (m²)</t>
  </si>
  <si>
    <t>1 strate</t>
  </si>
  <si>
    <t>2 strates</t>
  </si>
  <si>
    <t>3 strates</t>
  </si>
  <si>
    <t>Nbr d'espèces entre 0 et 4</t>
  </si>
  <si>
    <t>Nbr d'espèces entre 5 et 10</t>
  </si>
  <si>
    <t>Nbr d'espèces &gt; 10</t>
  </si>
  <si>
    <t>Perméabilité du site</t>
  </si>
  <si>
    <t>Bonus</t>
  </si>
  <si>
    <t>Aménités (nichoirs…)</t>
  </si>
  <si>
    <t>Surface de la parcelle (m²)</t>
  </si>
  <si>
    <t>CBS</t>
  </si>
  <si>
    <t>Total</t>
  </si>
  <si>
    <t>Indicateur Habitat</t>
  </si>
  <si>
    <t>Diversité des habitats</t>
  </si>
  <si>
    <t>Continuités écologiques</t>
  </si>
  <si>
    <t>Indicateur</t>
  </si>
  <si>
    <t>Coefficient</t>
  </si>
  <si>
    <t>Diversité des espèces</t>
  </si>
  <si>
    <t>Richesse en habitat</t>
  </si>
  <si>
    <t>Richesse en espèces</t>
  </si>
  <si>
    <t>Indicateur de qualité de la Végétation</t>
  </si>
  <si>
    <t xml:space="preserve">Indicateur de continuités </t>
  </si>
  <si>
    <t>Emprise au sol des surfaces végétales (%)</t>
  </si>
  <si>
    <t>Emprise au sol des surfaces minéralisées (%)</t>
  </si>
  <si>
    <t>Surface végétalisées (m²)</t>
  </si>
  <si>
    <t>Surface minéralisée (sauf pleine terre) (m²)</t>
  </si>
  <si>
    <t>Classe 1</t>
  </si>
  <si>
    <t>0 - 30 m</t>
  </si>
  <si>
    <t>Classe 2</t>
  </si>
  <si>
    <t>30 - 300 m</t>
  </si>
  <si>
    <t xml:space="preserve">Classe 3 </t>
  </si>
  <si>
    <t>&gt; 300 m</t>
  </si>
  <si>
    <t>Classe de 1 à 3</t>
  </si>
  <si>
    <t xml:space="preserve">Conservation de l'existant </t>
  </si>
  <si>
    <t>Les classes sont définies selon leur distance à un "espace de nature"</t>
  </si>
  <si>
    <t>Absence d'aménités</t>
  </si>
  <si>
    <t>Malus</t>
  </si>
  <si>
    <t>Surfaces imperméables</t>
  </si>
  <si>
    <t>Surfaces semi-perméables</t>
  </si>
  <si>
    <t>Revêtement imperméable pour l'air et l'eau, sans végétation (bitume, béton)</t>
  </si>
  <si>
    <t>Revêtement perméable pour l'air et l'eai, normalement pas de végétation</t>
  </si>
  <si>
    <t>Surfaces semi-ouvertes</t>
  </si>
  <si>
    <t xml:space="preserve">Espaces verts sur dalle </t>
  </si>
  <si>
    <t>Esapces verts sur dalles avec une epaisseur de terre jusqu'à 80cm</t>
  </si>
  <si>
    <t>Espaces verts sans corrélation en pleine terre avec une épaisseur de terre végétale au moins de 80 cm</t>
  </si>
  <si>
    <t>Espaces verts en pleine terre</t>
  </si>
  <si>
    <t>Continuité avec la terre naturelle, disponible au développement de la flore et de la faune</t>
  </si>
  <si>
    <t>Infiltration d'eau de pluie par m² de surface de toit</t>
  </si>
  <si>
    <t>Infiltration d'eau de pluie pour enrichir la nappe phréatique, infiltration dans des surfaces plantées</t>
  </si>
  <si>
    <t>Verdissement vertical, jusqu'à une hateur de 10m</t>
  </si>
  <si>
    <t>Toiture végétalisée</t>
  </si>
  <si>
    <t>Végétalisation des façades</t>
  </si>
  <si>
    <t>Végétalisation intensive ou extensive</t>
  </si>
  <si>
    <t>Commentaires</t>
  </si>
  <si>
    <t>Nombre de strates du projet</t>
  </si>
  <si>
    <t>Richesse spécifique du projet</t>
  </si>
  <si>
    <t>Si oui</t>
  </si>
  <si>
    <t>Si non</t>
  </si>
  <si>
    <t>Ne compter que la classe concernée !</t>
  </si>
  <si>
    <t>Indicateur de qualité des Habitats</t>
  </si>
  <si>
    <t>Informations projet</t>
  </si>
  <si>
    <t>CBS +</t>
  </si>
  <si>
    <t>Si absence</t>
  </si>
  <si>
    <t>Revêtement perméable pour l'air et l'eau, infiltration d'eau de pluie, avec végétation (dallage de bois, pierre de treillis de pelouse)</t>
  </si>
  <si>
    <t>Si présence</t>
  </si>
  <si>
    <t>Il se compose de deux onglets :
- Avant projet
- Avec projet</t>
  </si>
  <si>
    <t>Onglet Avant projet</t>
  </si>
  <si>
    <t>Il doit être rempli grâce au diagnostic initial réalisé avant implantation du projet.</t>
  </si>
  <si>
    <t>Les espaces de nature existants avant démarrage du projet seront pris en compte</t>
  </si>
  <si>
    <t>Ce sont des espaces d'une superficie &gt; à 1ha</t>
  </si>
  <si>
    <t>Perméabilité du site :</t>
  </si>
  <si>
    <t>Elle est définie comme la distance séparant le projet à un espaces de nature.</t>
  </si>
  <si>
    <t>L'objectif de cet outil est de promouvoir la végétalisation du projet, l'amélioration du cadre de vie par le projet et sa participation au développement de la biodiversité en ville</t>
  </si>
  <si>
    <t>Une couche SIG est à produire avec une table attributaire reprenant pour chaque polygone :
- une colonne "area"
- une colonne nommée "Epaisseur" précisant l'épaisseur de terre de la surface
- une colonne nommée "Coef" précisant le coefficient de pondération s'y rapportant
- une colonne "CBS" précisant le cbs du polygone</t>
  </si>
  <si>
    <t>CBS + Avant projet</t>
  </si>
  <si>
    <t>CBS +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</si>
</sst>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Georgia"/>
      <family val="1"/>
    </font>
    <font>
      <sz val="11"/>
      <color theme="1"/>
      <name val="Georgia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/>
      <top style="medium">
        <color theme="9" tint="-0.499984740745262"/>
      </top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theme="9" tint="-0.499984740745262"/>
      </bottom>
      <diagonal/>
    </border>
    <border>
      <left/>
      <right/>
      <top/>
      <bottom style="medium">
        <color indexed="64"/>
      </bottom>
      <diagonal/>
    </border>
    <border>
      <left style="medium">
        <color theme="9" tint="-0.499984740745262"/>
      </left>
      <right style="medium">
        <color theme="9" tint="-0.499984740745262"/>
      </right>
      <top/>
      <bottom/>
      <diagonal/>
    </border>
    <border>
      <left/>
      <right style="medium">
        <color theme="9" tint="-0.499984740745262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theme="9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theme="9" tint="-0.499984740745262"/>
      </left>
      <right style="medium">
        <color indexed="64"/>
      </right>
      <top/>
      <bottom/>
      <diagonal/>
    </border>
    <border>
      <left style="medium">
        <color theme="9" tint="-0.499984740745262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theme="9" tint="-0.499984740745262"/>
      </bottom>
      <diagonal/>
    </border>
    <border>
      <left style="medium">
        <color indexed="64"/>
      </left>
      <right style="medium">
        <color theme="9" tint="-0.499984740745262"/>
      </right>
      <top/>
      <bottom/>
      <diagonal/>
    </border>
    <border>
      <left style="thick">
        <color theme="9" tint="-0.24994659260841701"/>
      </left>
      <right/>
      <top style="thick">
        <color theme="9" tint="-0.24994659260841701"/>
      </top>
      <bottom/>
      <diagonal/>
    </border>
    <border>
      <left/>
      <right/>
      <top style="thick">
        <color theme="9" tint="-0.24994659260841701"/>
      </top>
      <bottom/>
      <diagonal/>
    </border>
    <border>
      <left/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/>
      <top/>
      <bottom/>
      <diagonal/>
    </border>
    <border>
      <left/>
      <right style="thick">
        <color theme="9" tint="-0.24994659260841701"/>
      </right>
      <top/>
      <bottom/>
      <diagonal/>
    </border>
    <border>
      <left style="thick">
        <color theme="9" tint="-0.24994659260841701"/>
      </left>
      <right/>
      <top/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/>
      <right style="thick">
        <color theme="9" tint="-0.24994659260841701"/>
      </right>
      <top/>
      <bottom style="thick">
        <color theme="9" tint="-0.24994659260841701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indexed="64"/>
      </top>
      <bottom style="medium">
        <color indexed="64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28" xfId="0" applyFont="1" applyFill="1" applyBorder="1" applyAlignment="1">
      <alignment wrapText="1"/>
    </xf>
    <xf numFmtId="0" fontId="5" fillId="3" borderId="29" xfId="0" applyFont="1" applyFill="1" applyBorder="1" applyAlignment="1">
      <alignment wrapText="1"/>
    </xf>
    <xf numFmtId="0" fontId="5" fillId="3" borderId="33" xfId="0" applyFont="1" applyFill="1" applyBorder="1" applyAlignment="1">
      <alignment wrapText="1"/>
    </xf>
    <xf numFmtId="0" fontId="3" fillId="3" borderId="30" xfId="0" applyFont="1" applyFill="1" applyBorder="1" applyAlignment="1">
      <alignment wrapText="1"/>
    </xf>
    <xf numFmtId="0" fontId="5" fillId="3" borderId="6" xfId="0" applyFont="1" applyFill="1" applyBorder="1"/>
    <xf numFmtId="0" fontId="5" fillId="3" borderId="4" xfId="0" applyFont="1" applyFill="1" applyBorder="1"/>
    <xf numFmtId="0" fontId="3" fillId="3" borderId="3" xfId="0" applyFont="1" applyFill="1" applyBorder="1"/>
    <xf numFmtId="0" fontId="5" fillId="3" borderId="34" xfId="0" applyFont="1" applyFill="1" applyBorder="1" applyAlignment="1">
      <alignment wrapText="1"/>
    </xf>
    <xf numFmtId="0" fontId="3" fillId="3" borderId="22" xfId="0" applyFont="1" applyFill="1" applyBorder="1" applyAlignment="1">
      <alignment wrapText="1"/>
    </xf>
    <xf numFmtId="0" fontId="3" fillId="3" borderId="4" xfId="0" applyFont="1" applyFill="1" applyBorder="1"/>
    <xf numFmtId="0" fontId="3" fillId="3" borderId="32" xfId="0" applyFont="1" applyFill="1" applyBorder="1"/>
    <xf numFmtId="0" fontId="5" fillId="3" borderId="32" xfId="0" applyFont="1" applyFill="1" applyBorder="1" applyAlignment="1">
      <alignment wrapText="1"/>
    </xf>
    <xf numFmtId="0" fontId="3" fillId="3" borderId="31" xfId="0" applyFont="1" applyFill="1" applyBorder="1"/>
    <xf numFmtId="0" fontId="5" fillId="3" borderId="35" xfId="0" applyFont="1" applyFill="1" applyBorder="1" applyAlignment="1">
      <alignment wrapText="1"/>
    </xf>
    <xf numFmtId="0" fontId="3" fillId="3" borderId="39" xfId="0" applyFont="1" applyFill="1" applyBorder="1" applyAlignment="1">
      <alignment wrapText="1"/>
    </xf>
    <xf numFmtId="0" fontId="5" fillId="3" borderId="0" xfId="0" applyFont="1" applyFill="1" applyAlignment="1">
      <alignment wrapText="1"/>
    </xf>
    <xf numFmtId="0" fontId="3" fillId="3" borderId="37" xfId="0" applyFont="1" applyFill="1" applyBorder="1" applyAlignment="1">
      <alignment wrapText="1"/>
    </xf>
    <xf numFmtId="0" fontId="5" fillId="3" borderId="37" xfId="0" applyFont="1" applyFill="1" applyBorder="1"/>
    <xf numFmtId="0" fontId="5" fillId="3" borderId="37" xfId="0" applyFont="1" applyFill="1" applyBorder="1" applyAlignment="1">
      <alignment wrapText="1"/>
    </xf>
    <xf numFmtId="0" fontId="5" fillId="3" borderId="36" xfId="0" applyFont="1" applyFill="1" applyBorder="1"/>
    <xf numFmtId="0" fontId="5" fillId="3" borderId="1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0" fontId="3" fillId="3" borderId="10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3" fillId="3" borderId="11" xfId="0" applyFont="1" applyFill="1" applyBorder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5" fillId="3" borderId="19" xfId="0" applyFont="1" applyFill="1" applyBorder="1"/>
    <xf numFmtId="0" fontId="5" fillId="3" borderId="20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25" xfId="0" applyFont="1" applyFill="1" applyBorder="1"/>
    <xf numFmtId="0" fontId="5" fillId="3" borderId="26" xfId="0" applyFont="1" applyFill="1" applyBorder="1"/>
    <xf numFmtId="0" fontId="3" fillId="3" borderId="2" xfId="0" applyFont="1" applyFill="1" applyBorder="1"/>
    <xf numFmtId="0" fontId="3" fillId="3" borderId="9" xfId="0" applyFont="1" applyFill="1" applyBorder="1"/>
    <xf numFmtId="0" fontId="3" fillId="3" borderId="8" xfId="0" applyFont="1" applyFill="1" applyBorder="1"/>
    <xf numFmtId="0" fontId="3" fillId="3" borderId="27" xfId="0" applyFont="1" applyFill="1" applyBorder="1"/>
    <xf numFmtId="0" fontId="5" fillId="3" borderId="5" xfId="0" applyFont="1" applyFill="1" applyBorder="1"/>
    <xf numFmtId="0" fontId="5" fillId="3" borderId="8" xfId="0" applyFont="1" applyFill="1" applyBorder="1"/>
    <xf numFmtId="0" fontId="5" fillId="3" borderId="21" xfId="0" applyFont="1" applyFill="1" applyBorder="1"/>
    <xf numFmtId="0" fontId="3" fillId="3" borderId="23" xfId="0" applyFont="1" applyFill="1" applyBorder="1" applyAlignment="1">
      <alignment vertical="center"/>
    </xf>
    <xf numFmtId="0" fontId="3" fillId="3" borderId="24" xfId="0" applyFont="1" applyFill="1" applyBorder="1"/>
    <xf numFmtId="0" fontId="3" fillId="3" borderId="24" xfId="0" applyFont="1" applyFill="1" applyBorder="1" applyAlignment="1">
      <alignment wrapText="1"/>
    </xf>
    <xf numFmtId="0" fontId="5" fillId="3" borderId="7" xfId="0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0" fontId="3" fillId="3" borderId="14" xfId="0" applyFont="1" applyFill="1" applyBorder="1"/>
    <xf numFmtId="0" fontId="3" fillId="3" borderId="38" xfId="0" applyFont="1" applyFill="1" applyBorder="1"/>
    <xf numFmtId="0" fontId="6" fillId="3" borderId="5" xfId="0" applyFont="1" applyFill="1" applyBorder="1" applyAlignment="1">
      <alignment wrapText="1"/>
    </xf>
    <xf numFmtId="0" fontId="6" fillId="3" borderId="7" xfId="0" applyFont="1" applyFill="1" applyBorder="1"/>
    <xf numFmtId="0" fontId="3" fillId="2" borderId="0" xfId="0" applyFont="1" applyFill="1"/>
    <xf numFmtId="0" fontId="3" fillId="2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30" xfId="0" applyFont="1" applyFill="1" applyBorder="1" applyAlignment="1">
      <alignment wrapText="1"/>
    </xf>
    <xf numFmtId="0" fontId="5" fillId="3" borderId="50" xfId="0" applyFont="1" applyFill="1" applyBorder="1" applyAlignment="1">
      <alignment wrapText="1"/>
    </xf>
    <xf numFmtId="0" fontId="3" fillId="3" borderId="51" xfId="0" applyFont="1" applyFill="1" applyBorder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8" fillId="3" borderId="5" xfId="0" applyFont="1" applyFill="1" applyBorder="1" applyAlignment="1">
      <alignment wrapText="1"/>
    </xf>
    <xf numFmtId="0" fontId="8" fillId="3" borderId="7" xfId="0" applyFont="1" applyFill="1" applyBorder="1"/>
    <xf numFmtId="0" fontId="2" fillId="3" borderId="0" xfId="0" applyFont="1" applyFill="1" applyAlignment="1">
      <alignment horizontal="left" vertical="top" wrapText="1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4" fillId="3" borderId="48" xfId="0" applyFont="1" applyFill="1" applyBorder="1" applyAlignment="1">
      <alignment horizontal="center" wrapText="1"/>
    </xf>
    <xf numFmtId="0" fontId="4" fillId="3" borderId="49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352425</xdr:colOff>
      <xdr:row>3</xdr:row>
      <xdr:rowOff>162949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3979EF-5A43-40D3-84AD-EA951A4F8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38375" cy="715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56029</xdr:rowOff>
    </xdr:from>
    <xdr:to>
      <xdr:col>1</xdr:col>
      <xdr:colOff>1078939</xdr:colOff>
      <xdr:row>6</xdr:row>
      <xdr:rowOff>26368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2D3338-F055-878C-D806-4801E0C99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35323"/>
          <a:ext cx="3219263" cy="10268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56029</xdr:rowOff>
    </xdr:from>
    <xdr:to>
      <xdr:col>1</xdr:col>
      <xdr:colOff>1078939</xdr:colOff>
      <xdr:row>7</xdr:row>
      <xdr:rowOff>968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A46441-7F4D-4DB1-B2C5-8A9D81182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237004"/>
          <a:ext cx="3218889" cy="1030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B7D2F-AB5A-4633-9312-289D73E84AC9}">
  <dimension ref="A1:H22"/>
  <sheetViews>
    <sheetView tabSelected="1" workbookViewId="0">
      <selection sqref="A1:H4"/>
    </sheetView>
  </sheetViews>
  <sheetFormatPr baseColWidth="10" defaultColWidth="10.85546875" defaultRowHeight="14.25" x14ac:dyDescent="0.2"/>
  <cols>
    <col min="1" max="1" width="27" style="1" customWidth="1"/>
    <col min="2" max="16384" width="10.85546875" style="1"/>
  </cols>
  <sheetData>
    <row r="1" spans="1:8" ht="15" thickTop="1" x14ac:dyDescent="0.2">
      <c r="A1" s="71" t="s">
        <v>66</v>
      </c>
      <c r="B1" s="72"/>
      <c r="C1" s="72"/>
      <c r="D1" s="72"/>
      <c r="E1" s="72"/>
      <c r="F1" s="72"/>
      <c r="G1" s="72"/>
      <c r="H1" s="73"/>
    </row>
    <row r="2" spans="1:8" x14ac:dyDescent="0.2">
      <c r="A2" s="74"/>
      <c r="B2" s="75"/>
      <c r="C2" s="75"/>
      <c r="D2" s="75"/>
      <c r="E2" s="75"/>
      <c r="F2" s="75"/>
      <c r="G2" s="75"/>
      <c r="H2" s="76"/>
    </row>
    <row r="3" spans="1:8" x14ac:dyDescent="0.2">
      <c r="A3" s="74"/>
      <c r="B3" s="75"/>
      <c r="C3" s="75"/>
      <c r="D3" s="75"/>
      <c r="E3" s="75"/>
      <c r="F3" s="75"/>
      <c r="G3" s="75"/>
      <c r="H3" s="76"/>
    </row>
    <row r="4" spans="1:8" ht="15" thickBot="1" x14ac:dyDescent="0.25">
      <c r="A4" s="77"/>
      <c r="B4" s="78"/>
      <c r="C4" s="78"/>
      <c r="D4" s="78"/>
      <c r="E4" s="78"/>
      <c r="F4" s="78"/>
      <c r="G4" s="78"/>
      <c r="H4" s="79"/>
    </row>
    <row r="5" spans="1:8" ht="15" thickTop="1" x14ac:dyDescent="0.2"/>
    <row r="6" spans="1:8" ht="116.1" customHeight="1" x14ac:dyDescent="0.2">
      <c r="A6" s="80" t="s">
        <v>77</v>
      </c>
      <c r="B6" s="80"/>
      <c r="C6" s="80"/>
      <c r="D6" s="80"/>
      <c r="E6" s="80"/>
    </row>
    <row r="9" spans="1:8" ht="57" x14ac:dyDescent="0.2">
      <c r="A9" s="2" t="s">
        <v>70</v>
      </c>
    </row>
    <row r="10" spans="1:8" x14ac:dyDescent="0.2">
      <c r="A10" s="2"/>
    </row>
    <row r="11" spans="1:8" x14ac:dyDescent="0.2">
      <c r="A11" s="2"/>
    </row>
    <row r="12" spans="1:8" x14ac:dyDescent="0.2">
      <c r="A12" s="3" t="s">
        <v>75</v>
      </c>
    </row>
    <row r="13" spans="1:8" ht="43.5" customHeight="1" x14ac:dyDescent="0.2">
      <c r="A13" s="80" t="s">
        <v>76</v>
      </c>
      <c r="B13" s="80"/>
      <c r="C13" s="80"/>
      <c r="D13" s="80"/>
      <c r="E13" s="80"/>
      <c r="F13" s="80"/>
      <c r="G13" s="80"/>
    </row>
    <row r="14" spans="1:8" x14ac:dyDescent="0.2">
      <c r="A14" s="1" t="s">
        <v>74</v>
      </c>
    </row>
    <row r="17" spans="1:7" x14ac:dyDescent="0.2">
      <c r="A17" s="4" t="s">
        <v>71</v>
      </c>
    </row>
    <row r="18" spans="1:7" x14ac:dyDescent="0.2">
      <c r="A18" s="1" t="s">
        <v>72</v>
      </c>
    </row>
    <row r="19" spans="1:7" x14ac:dyDescent="0.2">
      <c r="A19" s="1" t="s">
        <v>73</v>
      </c>
    </row>
    <row r="22" spans="1:7" ht="217.5" customHeight="1" x14ac:dyDescent="0.2">
      <c r="A22" s="70" t="s">
        <v>78</v>
      </c>
      <c r="B22" s="70"/>
      <c r="C22" s="70"/>
      <c r="D22" s="70"/>
      <c r="E22" s="70"/>
      <c r="F22" s="70"/>
      <c r="G22" s="70"/>
    </row>
  </sheetData>
  <mergeCells count="4">
    <mergeCell ref="A22:G22"/>
    <mergeCell ref="A1:H4"/>
    <mergeCell ref="A6:E6"/>
    <mergeCell ref="A13:G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FC865-F115-467F-B7C2-31A005FEE47B}">
  <dimension ref="A2:K47"/>
  <sheetViews>
    <sheetView zoomScale="75" zoomScaleNormal="85" workbookViewId="0">
      <selection activeCell="C53" sqref="C53"/>
    </sheetView>
  </sheetViews>
  <sheetFormatPr baseColWidth="10" defaultColWidth="10.85546875" defaultRowHeight="15" x14ac:dyDescent="0.25"/>
  <cols>
    <col min="1" max="1" width="33.42578125" style="5" bestFit="1" customWidth="1"/>
    <col min="2" max="2" width="21.42578125" style="5" bestFit="1" customWidth="1"/>
    <col min="3" max="3" width="35.85546875" style="6" bestFit="1" customWidth="1"/>
    <col min="4" max="4" width="35.5703125" style="6" bestFit="1" customWidth="1"/>
    <col min="5" max="5" width="21" style="5" bestFit="1" customWidth="1"/>
    <col min="6" max="6" width="17.140625" style="5" bestFit="1" customWidth="1"/>
    <col min="7" max="7" width="28.5703125" style="5" bestFit="1" customWidth="1"/>
    <col min="8" max="8" width="34.85546875" style="5" bestFit="1" customWidth="1"/>
    <col min="9" max="16384" width="10.85546875" style="5"/>
  </cols>
  <sheetData>
    <row r="2" spans="2:7" ht="15.75" thickBot="1" x14ac:dyDescent="0.3"/>
    <row r="3" spans="2:7" ht="27" thickTop="1" thickBot="1" x14ac:dyDescent="0.4">
      <c r="C3" s="81" t="s">
        <v>79</v>
      </c>
      <c r="D3" s="82"/>
    </row>
    <row r="4" spans="2:7" ht="15.75" thickTop="1" x14ac:dyDescent="0.25"/>
    <row r="9" spans="2:7" ht="15.75" thickBot="1" x14ac:dyDescent="0.3">
      <c r="C9" s="7"/>
    </row>
    <row r="10" spans="2:7" ht="15.75" thickBot="1" x14ac:dyDescent="0.3">
      <c r="C10" s="8" t="s">
        <v>65</v>
      </c>
    </row>
    <row r="11" spans="2:7" ht="15.75" thickBot="1" x14ac:dyDescent="0.3">
      <c r="C11" s="9" t="s">
        <v>14</v>
      </c>
      <c r="D11" s="10"/>
      <c r="E11" s="11" t="s">
        <v>15</v>
      </c>
      <c r="F11" s="12" t="e">
        <f>G27/D11</f>
        <v>#DIV/0!</v>
      </c>
      <c r="G11" s="13"/>
    </row>
    <row r="12" spans="2:7" ht="29.25" x14ac:dyDescent="0.25">
      <c r="C12" s="14" t="s">
        <v>30</v>
      </c>
      <c r="D12" s="15"/>
      <c r="E12" s="16"/>
      <c r="F12" s="16"/>
    </row>
    <row r="13" spans="2:7" ht="29.25" x14ac:dyDescent="0.25">
      <c r="B13" s="17"/>
      <c r="C13" s="18" t="s">
        <v>28</v>
      </c>
      <c r="D13" s="6" t="e">
        <f>(D12/D11)*100</f>
        <v>#DIV/0!</v>
      </c>
      <c r="E13" s="19"/>
    </row>
    <row r="14" spans="2:7" x14ac:dyDescent="0.25">
      <c r="C14" s="14" t="s">
        <v>29</v>
      </c>
      <c r="D14" s="15"/>
    </row>
    <row r="15" spans="2:7" ht="30" thickBot="1" x14ac:dyDescent="0.3">
      <c r="C15" s="20" t="s">
        <v>27</v>
      </c>
      <c r="D15" s="21" t="e">
        <f>(D14/D11)*100</f>
        <v>#DIV/0!</v>
      </c>
    </row>
    <row r="16" spans="2:7" ht="15.75" thickBot="1" x14ac:dyDescent="0.3">
      <c r="C16" s="22"/>
      <c r="D16" s="23"/>
    </row>
    <row r="17" spans="1:8" ht="15.75" thickBot="1" x14ac:dyDescent="0.3">
      <c r="A17" s="24" t="s">
        <v>20</v>
      </c>
      <c r="B17" s="24" t="s">
        <v>21</v>
      </c>
      <c r="C17" s="25" t="s">
        <v>0</v>
      </c>
      <c r="D17" s="25" t="s">
        <v>1</v>
      </c>
      <c r="E17" s="24" t="s">
        <v>2</v>
      </c>
      <c r="F17" s="24" t="s">
        <v>3</v>
      </c>
      <c r="G17" s="26" t="s">
        <v>4</v>
      </c>
      <c r="H17" s="27" t="s">
        <v>58</v>
      </c>
    </row>
    <row r="18" spans="1:8" ht="30" x14ac:dyDescent="0.25">
      <c r="A18" s="84" t="s">
        <v>17</v>
      </c>
      <c r="B18" s="89" t="s">
        <v>15</v>
      </c>
      <c r="C18" s="29" t="s">
        <v>42</v>
      </c>
      <c r="D18" s="6" t="s">
        <v>44</v>
      </c>
      <c r="E18" s="5">
        <v>0</v>
      </c>
      <c r="G18" s="30">
        <f>E18*F18</f>
        <v>0</v>
      </c>
    </row>
    <row r="19" spans="1:8" ht="30" x14ac:dyDescent="0.25">
      <c r="A19" s="84"/>
      <c r="B19" s="89"/>
      <c r="C19" s="29" t="s">
        <v>43</v>
      </c>
      <c r="D19" s="6" t="s">
        <v>45</v>
      </c>
      <c r="E19" s="5">
        <v>0.3</v>
      </c>
      <c r="G19" s="30">
        <f t="shared" ref="G19:G26" si="0">E19*F19</f>
        <v>0</v>
      </c>
    </row>
    <row r="20" spans="1:8" ht="60" x14ac:dyDescent="0.25">
      <c r="A20" s="84"/>
      <c r="B20" s="89"/>
      <c r="C20" s="29" t="s">
        <v>46</v>
      </c>
      <c r="D20" s="6" t="s">
        <v>68</v>
      </c>
      <c r="E20" s="5">
        <v>0.5</v>
      </c>
      <c r="G20" s="30">
        <f t="shared" si="0"/>
        <v>0</v>
      </c>
    </row>
    <row r="21" spans="1:8" ht="30" x14ac:dyDescent="0.25">
      <c r="A21" s="84"/>
      <c r="B21" s="89"/>
      <c r="C21" s="29" t="s">
        <v>47</v>
      </c>
      <c r="D21" s="6" t="s">
        <v>48</v>
      </c>
      <c r="E21" s="5">
        <v>0.5</v>
      </c>
      <c r="G21" s="30">
        <f t="shared" si="0"/>
        <v>0</v>
      </c>
    </row>
    <row r="22" spans="1:8" ht="45" x14ac:dyDescent="0.25">
      <c r="A22" s="84"/>
      <c r="B22" s="89"/>
      <c r="C22" s="29" t="s">
        <v>47</v>
      </c>
      <c r="D22" s="6" t="s">
        <v>49</v>
      </c>
      <c r="E22" s="5">
        <v>0.7</v>
      </c>
      <c r="G22" s="30">
        <f t="shared" si="0"/>
        <v>0</v>
      </c>
    </row>
    <row r="23" spans="1:8" ht="45" x14ac:dyDescent="0.25">
      <c r="A23" s="84"/>
      <c r="B23" s="89"/>
      <c r="C23" s="29" t="s">
        <v>50</v>
      </c>
      <c r="D23" s="6" t="s">
        <v>51</v>
      </c>
      <c r="E23" s="5">
        <v>1</v>
      </c>
      <c r="G23" s="30">
        <f>E23*F23</f>
        <v>0</v>
      </c>
    </row>
    <row r="24" spans="1:8" ht="45" x14ac:dyDescent="0.25">
      <c r="A24" s="84"/>
      <c r="B24" s="89"/>
      <c r="C24" s="29" t="s">
        <v>52</v>
      </c>
      <c r="D24" s="6" t="s">
        <v>53</v>
      </c>
      <c r="E24" s="5">
        <v>0.2</v>
      </c>
      <c r="G24" s="30">
        <f t="shared" si="0"/>
        <v>0</v>
      </c>
    </row>
    <row r="25" spans="1:8" ht="30" x14ac:dyDescent="0.25">
      <c r="A25" s="84"/>
      <c r="B25" s="89"/>
      <c r="C25" s="29" t="s">
        <v>54</v>
      </c>
      <c r="D25" s="6" t="s">
        <v>56</v>
      </c>
      <c r="E25" s="5">
        <v>0.5</v>
      </c>
      <c r="G25" s="30">
        <f t="shared" si="0"/>
        <v>0</v>
      </c>
    </row>
    <row r="26" spans="1:8" x14ac:dyDescent="0.25">
      <c r="A26" s="85"/>
      <c r="B26" s="90"/>
      <c r="C26" s="31" t="s">
        <v>55</v>
      </c>
      <c r="D26" s="32" t="s">
        <v>57</v>
      </c>
      <c r="E26" s="33">
        <v>0.7</v>
      </c>
      <c r="F26" s="33"/>
      <c r="G26" s="34">
        <f t="shared" si="0"/>
        <v>0</v>
      </c>
    </row>
    <row r="27" spans="1:8" ht="15.75" thickBot="1" x14ac:dyDescent="0.3">
      <c r="A27" s="35"/>
      <c r="B27" s="28"/>
      <c r="C27" s="36"/>
      <c r="E27" s="5" t="s">
        <v>16</v>
      </c>
      <c r="F27" s="5">
        <f>SUM(F18:F26)</f>
        <v>0</v>
      </c>
      <c r="G27" s="5">
        <f>SUM(G18:G26)</f>
        <v>0</v>
      </c>
    </row>
    <row r="28" spans="1:8" ht="15.75" thickBot="1" x14ac:dyDescent="0.3">
      <c r="A28" s="35"/>
      <c r="B28" s="28"/>
      <c r="C28" s="36"/>
      <c r="E28" s="37" t="s">
        <v>15</v>
      </c>
      <c r="F28" s="11"/>
      <c r="G28" s="38" t="e">
        <f>SUM(G18:G26)/$D$11</f>
        <v>#DIV/0!</v>
      </c>
    </row>
    <row r="29" spans="1:8" x14ac:dyDescent="0.25">
      <c r="A29" s="86" t="s">
        <v>64</v>
      </c>
      <c r="B29" s="91" t="s">
        <v>18</v>
      </c>
      <c r="C29" s="87" t="s">
        <v>59</v>
      </c>
      <c r="D29" s="39" t="s">
        <v>5</v>
      </c>
      <c r="E29" s="16">
        <v>0.4</v>
      </c>
      <c r="G29" s="40">
        <f>F29*E29</f>
        <v>0</v>
      </c>
    </row>
    <row r="30" spans="1:8" x14ac:dyDescent="0.25">
      <c r="A30" s="84"/>
      <c r="B30" s="92"/>
      <c r="C30" s="88"/>
      <c r="D30" s="6" t="s">
        <v>6</v>
      </c>
      <c r="E30" s="5">
        <v>0.8</v>
      </c>
      <c r="G30" s="30">
        <f>E30*F30</f>
        <v>0</v>
      </c>
    </row>
    <row r="31" spans="1:8" ht="15.75" thickBot="1" x14ac:dyDescent="0.3">
      <c r="A31" s="85"/>
      <c r="B31" s="93"/>
      <c r="C31" s="83"/>
      <c r="D31" s="32" t="s">
        <v>7</v>
      </c>
      <c r="E31" s="5">
        <v>1</v>
      </c>
      <c r="G31" s="30">
        <f>F31*E31</f>
        <v>0</v>
      </c>
    </row>
    <row r="32" spans="1:8" ht="15.75" thickBot="1" x14ac:dyDescent="0.3">
      <c r="A32" s="28"/>
      <c r="B32" s="28"/>
      <c r="C32" s="36"/>
      <c r="E32" s="37" t="s">
        <v>23</v>
      </c>
      <c r="F32" s="12"/>
      <c r="G32" s="38" t="e">
        <f>SUM(G29:G31)/$D$14</f>
        <v>#DIV/0!</v>
      </c>
    </row>
    <row r="33" spans="1:11" x14ac:dyDescent="0.25">
      <c r="A33" s="28"/>
      <c r="B33" s="28"/>
      <c r="C33" s="36"/>
      <c r="E33" s="41"/>
      <c r="F33" s="41"/>
      <c r="G33" s="41"/>
    </row>
    <row r="34" spans="1:11" x14ac:dyDescent="0.25">
      <c r="A34" s="94" t="s">
        <v>25</v>
      </c>
      <c r="B34" s="91" t="s">
        <v>22</v>
      </c>
      <c r="C34" s="87" t="s">
        <v>60</v>
      </c>
      <c r="D34" s="39" t="s">
        <v>8</v>
      </c>
      <c r="E34" s="42">
        <v>0.4</v>
      </c>
      <c r="F34" s="42"/>
      <c r="G34" s="43">
        <f>E34*F34</f>
        <v>0</v>
      </c>
    </row>
    <row r="35" spans="1:11" x14ac:dyDescent="0.25">
      <c r="A35" s="95"/>
      <c r="B35" s="92"/>
      <c r="C35" s="88"/>
      <c r="D35" s="6" t="s">
        <v>9</v>
      </c>
      <c r="E35" s="5">
        <v>0.8</v>
      </c>
      <c r="G35" s="30">
        <f>E35*F35</f>
        <v>0</v>
      </c>
    </row>
    <row r="36" spans="1:11" ht="15.75" thickBot="1" x14ac:dyDescent="0.3">
      <c r="A36" s="96"/>
      <c r="B36" s="93"/>
      <c r="C36" s="83"/>
      <c r="D36" s="32" t="s">
        <v>10</v>
      </c>
      <c r="E36" s="5">
        <v>1</v>
      </c>
      <c r="F36" s="44"/>
      <c r="G36" s="45">
        <f>E36*F36</f>
        <v>0</v>
      </c>
    </row>
    <row r="37" spans="1:11" ht="15.75" thickBot="1" x14ac:dyDescent="0.3">
      <c r="A37" s="36"/>
      <c r="C37" s="36"/>
      <c r="E37" s="46" t="s">
        <v>24</v>
      </c>
      <c r="F37" s="47"/>
      <c r="G37" s="48" t="e">
        <f>SUM(G34:G36)/$D$14</f>
        <v>#DIV/0!</v>
      </c>
    </row>
    <row r="38" spans="1:11" ht="15.75" thickBot="1" x14ac:dyDescent="0.3">
      <c r="A38" s="36"/>
      <c r="C38" s="36"/>
      <c r="E38" s="47"/>
      <c r="F38" s="47"/>
      <c r="G38" s="48"/>
    </row>
    <row r="39" spans="1:11" ht="29.45" customHeight="1" thickBot="1" x14ac:dyDescent="0.3">
      <c r="A39" s="49" t="s">
        <v>26</v>
      </c>
      <c r="B39" s="50" t="s">
        <v>19</v>
      </c>
      <c r="C39" s="51" t="s">
        <v>11</v>
      </c>
      <c r="D39" s="51" t="s">
        <v>37</v>
      </c>
      <c r="E39" s="46" t="s">
        <v>11</v>
      </c>
      <c r="F39" s="11"/>
      <c r="G39" s="52"/>
      <c r="H39" s="5" t="s">
        <v>63</v>
      </c>
      <c r="I39" s="83" t="s">
        <v>39</v>
      </c>
      <c r="J39" s="83"/>
      <c r="K39" s="83"/>
    </row>
    <row r="40" spans="1:11" x14ac:dyDescent="0.25">
      <c r="I40" s="53" t="s">
        <v>31</v>
      </c>
      <c r="J40" s="43" t="s">
        <v>32</v>
      </c>
      <c r="K40" s="53">
        <v>0.9</v>
      </c>
    </row>
    <row r="41" spans="1:11" x14ac:dyDescent="0.25">
      <c r="A41" s="86" t="s">
        <v>40</v>
      </c>
      <c r="B41" s="42"/>
      <c r="C41" s="39" t="s">
        <v>13</v>
      </c>
      <c r="D41" s="39" t="s">
        <v>41</v>
      </c>
      <c r="E41" s="42" t="s">
        <v>67</v>
      </c>
      <c r="F41" s="43">
        <v>0</v>
      </c>
      <c r="I41" s="54" t="s">
        <v>33</v>
      </c>
      <c r="J41" s="30" t="s">
        <v>34</v>
      </c>
      <c r="K41" s="54">
        <v>0.6</v>
      </c>
    </row>
    <row r="42" spans="1:11" x14ac:dyDescent="0.25">
      <c r="A42" s="85"/>
      <c r="B42" s="33"/>
      <c r="C42" s="32"/>
      <c r="D42" s="32"/>
      <c r="E42" s="33" t="s">
        <v>69</v>
      </c>
      <c r="F42" s="34">
        <v>0.1</v>
      </c>
      <c r="I42" s="55" t="s">
        <v>35</v>
      </c>
      <c r="J42" s="34" t="s">
        <v>36</v>
      </c>
      <c r="K42" s="55">
        <v>0.3</v>
      </c>
    </row>
    <row r="43" spans="1:11" x14ac:dyDescent="0.25">
      <c r="A43" s="28"/>
    </row>
    <row r="44" spans="1:11" x14ac:dyDescent="0.25">
      <c r="A44" s="86" t="s">
        <v>38</v>
      </c>
      <c r="B44" s="42"/>
      <c r="C44" s="39"/>
      <c r="D44" s="39" t="s">
        <v>12</v>
      </c>
      <c r="E44" s="42" t="s">
        <v>61</v>
      </c>
      <c r="F44" s="43">
        <v>0.1</v>
      </c>
    </row>
    <row r="45" spans="1:11" x14ac:dyDescent="0.25">
      <c r="A45" s="85"/>
      <c r="B45" s="33"/>
      <c r="C45" s="32"/>
      <c r="D45" s="32"/>
      <c r="E45" s="5" t="s">
        <v>62</v>
      </c>
      <c r="F45" s="34">
        <v>0</v>
      </c>
    </row>
    <row r="46" spans="1:11" ht="15.75" thickBot="1" x14ac:dyDescent="0.3">
      <c r="A46" s="28"/>
      <c r="E46" s="56"/>
    </row>
    <row r="47" spans="1:11" s="66" customFormat="1" ht="15.75" thickBot="1" x14ac:dyDescent="0.3">
      <c r="C47" s="67"/>
      <c r="D47" s="68" t="s">
        <v>66</v>
      </c>
      <c r="E47" s="69" t="e">
        <f>(G28+G32+G37+G39+F41+F44)/6</f>
        <v>#DIV/0!</v>
      </c>
    </row>
  </sheetData>
  <mergeCells count="12">
    <mergeCell ref="A44:A45"/>
    <mergeCell ref="C34:C36"/>
    <mergeCell ref="B18:B26"/>
    <mergeCell ref="B29:B31"/>
    <mergeCell ref="A34:A36"/>
    <mergeCell ref="B34:B36"/>
    <mergeCell ref="C29:C31"/>
    <mergeCell ref="C3:D3"/>
    <mergeCell ref="I39:K39"/>
    <mergeCell ref="A18:A26"/>
    <mergeCell ref="A29:A31"/>
    <mergeCell ref="A41:A4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F95A2-50DB-4D01-93E8-54B58112E1BD}">
  <dimension ref="A2:K47"/>
  <sheetViews>
    <sheetView topLeftCell="A20" zoomScale="45" zoomScaleNormal="100" workbookViewId="0">
      <selection activeCell="D49" sqref="D49"/>
    </sheetView>
  </sheetViews>
  <sheetFormatPr baseColWidth="10" defaultColWidth="10.85546875" defaultRowHeight="15" x14ac:dyDescent="0.25"/>
  <cols>
    <col min="1" max="1" width="33.42578125" style="5" bestFit="1" customWidth="1"/>
    <col min="2" max="2" width="21.42578125" style="5" bestFit="1" customWidth="1"/>
    <col min="3" max="3" width="35.85546875" style="6" bestFit="1" customWidth="1"/>
    <col min="4" max="4" width="35.5703125" style="6" bestFit="1" customWidth="1"/>
    <col min="5" max="5" width="21" style="5" bestFit="1" customWidth="1"/>
    <col min="6" max="6" width="17.140625" style="5" bestFit="1" customWidth="1"/>
    <col min="7" max="7" width="28.5703125" style="5" bestFit="1" customWidth="1"/>
    <col min="8" max="8" width="34.85546875" style="5" bestFit="1" customWidth="1"/>
    <col min="9" max="16384" width="10.85546875" style="5"/>
  </cols>
  <sheetData>
    <row r="2" spans="2:7" ht="15.75" thickBot="1" x14ac:dyDescent="0.3"/>
    <row r="3" spans="2:7" ht="27" thickTop="1" thickBot="1" x14ac:dyDescent="0.4">
      <c r="C3" s="81" t="s">
        <v>80</v>
      </c>
      <c r="D3" s="82"/>
    </row>
    <row r="4" spans="2:7" ht="15.75" thickTop="1" x14ac:dyDescent="0.25"/>
    <row r="9" spans="2:7" ht="15.75" thickBot="1" x14ac:dyDescent="0.3">
      <c r="C9" s="7"/>
    </row>
    <row r="10" spans="2:7" ht="15.75" thickBot="1" x14ac:dyDescent="0.3">
      <c r="C10" s="8" t="s">
        <v>65</v>
      </c>
    </row>
    <row r="11" spans="2:7" ht="15.75" thickBot="1" x14ac:dyDescent="0.3">
      <c r="C11" s="9" t="s">
        <v>14</v>
      </c>
      <c r="D11" s="10"/>
      <c r="E11" s="11" t="s">
        <v>15</v>
      </c>
      <c r="F11" s="12" t="e">
        <f>G27/D11</f>
        <v>#DIV/0!</v>
      </c>
      <c r="G11" s="13"/>
    </row>
    <row r="12" spans="2:7" ht="29.25" x14ac:dyDescent="0.25">
      <c r="C12" s="14" t="s">
        <v>30</v>
      </c>
      <c r="D12" s="15"/>
      <c r="E12" s="16"/>
      <c r="F12" s="16"/>
    </row>
    <row r="13" spans="2:7" ht="29.25" x14ac:dyDescent="0.25">
      <c r="B13" s="17"/>
      <c r="C13" s="18" t="s">
        <v>28</v>
      </c>
      <c r="D13" s="6" t="e">
        <f>(D12/D11)*100</f>
        <v>#DIV/0!</v>
      </c>
      <c r="E13" s="19"/>
    </row>
    <row r="14" spans="2:7" x14ac:dyDescent="0.25">
      <c r="C14" s="14" t="s">
        <v>29</v>
      </c>
      <c r="D14" s="15"/>
    </row>
    <row r="15" spans="2:7" ht="30" thickBot="1" x14ac:dyDescent="0.3">
      <c r="C15" s="20" t="s">
        <v>27</v>
      </c>
      <c r="D15" s="21" t="e">
        <f>(D14/D11)*100</f>
        <v>#DIV/0!</v>
      </c>
    </row>
    <row r="16" spans="2:7" ht="15.75" thickBot="1" x14ac:dyDescent="0.3">
      <c r="C16" s="22"/>
      <c r="D16" s="23"/>
    </row>
    <row r="17" spans="1:8" ht="15.75" thickBot="1" x14ac:dyDescent="0.3">
      <c r="A17" s="24" t="s">
        <v>20</v>
      </c>
      <c r="B17" s="24" t="s">
        <v>21</v>
      </c>
      <c r="C17" s="25" t="s">
        <v>0</v>
      </c>
      <c r="D17" s="25" t="s">
        <v>1</v>
      </c>
      <c r="E17" s="24" t="s">
        <v>2</v>
      </c>
      <c r="F17" s="24" t="s">
        <v>3</v>
      </c>
      <c r="G17" s="26" t="s">
        <v>4</v>
      </c>
      <c r="H17" s="27" t="s">
        <v>58</v>
      </c>
    </row>
    <row r="18" spans="1:8" ht="30" x14ac:dyDescent="0.25">
      <c r="A18" s="84" t="s">
        <v>17</v>
      </c>
      <c r="B18" s="92" t="s">
        <v>15</v>
      </c>
      <c r="C18" s="29" t="s">
        <v>42</v>
      </c>
      <c r="D18" s="6" t="s">
        <v>44</v>
      </c>
      <c r="E18" s="5">
        <v>0</v>
      </c>
      <c r="G18" s="30">
        <f>E18*F18</f>
        <v>0</v>
      </c>
    </row>
    <row r="19" spans="1:8" ht="30" x14ac:dyDescent="0.25">
      <c r="A19" s="84"/>
      <c r="B19" s="92"/>
      <c r="C19" s="29" t="s">
        <v>43</v>
      </c>
      <c r="D19" s="6" t="s">
        <v>45</v>
      </c>
      <c r="E19" s="5">
        <v>0.3</v>
      </c>
      <c r="G19" s="30">
        <f t="shared" ref="G19:G26" si="0">E19*F19</f>
        <v>0</v>
      </c>
    </row>
    <row r="20" spans="1:8" ht="60" x14ac:dyDescent="0.25">
      <c r="A20" s="84"/>
      <c r="B20" s="92"/>
      <c r="C20" s="29" t="s">
        <v>46</v>
      </c>
      <c r="D20" s="6" t="s">
        <v>68</v>
      </c>
      <c r="E20" s="5">
        <v>0.5</v>
      </c>
      <c r="G20" s="30">
        <f t="shared" si="0"/>
        <v>0</v>
      </c>
    </row>
    <row r="21" spans="1:8" ht="30" x14ac:dyDescent="0.25">
      <c r="A21" s="84"/>
      <c r="B21" s="92"/>
      <c r="C21" s="29" t="s">
        <v>47</v>
      </c>
      <c r="D21" s="6" t="s">
        <v>48</v>
      </c>
      <c r="E21" s="5">
        <v>0.5</v>
      </c>
      <c r="G21" s="30">
        <f t="shared" si="0"/>
        <v>0</v>
      </c>
    </row>
    <row r="22" spans="1:8" ht="45" x14ac:dyDescent="0.25">
      <c r="A22" s="84"/>
      <c r="B22" s="92"/>
      <c r="C22" s="29" t="s">
        <v>47</v>
      </c>
      <c r="D22" s="6" t="s">
        <v>49</v>
      </c>
      <c r="E22" s="5">
        <v>0.7</v>
      </c>
      <c r="G22" s="30">
        <f t="shared" si="0"/>
        <v>0</v>
      </c>
    </row>
    <row r="23" spans="1:8" ht="45" x14ac:dyDescent="0.25">
      <c r="A23" s="84"/>
      <c r="B23" s="92"/>
      <c r="C23" s="29" t="s">
        <v>50</v>
      </c>
      <c r="D23" s="6" t="s">
        <v>51</v>
      </c>
      <c r="E23" s="5">
        <v>1</v>
      </c>
      <c r="G23" s="30">
        <f>E23*F23</f>
        <v>0</v>
      </c>
    </row>
    <row r="24" spans="1:8" ht="45" x14ac:dyDescent="0.25">
      <c r="A24" s="84"/>
      <c r="B24" s="92"/>
      <c r="C24" s="29" t="s">
        <v>52</v>
      </c>
      <c r="D24" s="6" t="s">
        <v>53</v>
      </c>
      <c r="E24" s="5">
        <v>0.2</v>
      </c>
      <c r="G24" s="30">
        <f t="shared" si="0"/>
        <v>0</v>
      </c>
    </row>
    <row r="25" spans="1:8" ht="30" x14ac:dyDescent="0.25">
      <c r="A25" s="84"/>
      <c r="B25" s="92"/>
      <c r="C25" s="29" t="s">
        <v>54</v>
      </c>
      <c r="D25" s="6" t="s">
        <v>56</v>
      </c>
      <c r="E25" s="5">
        <v>0.5</v>
      </c>
      <c r="G25" s="30">
        <f t="shared" si="0"/>
        <v>0</v>
      </c>
    </row>
    <row r="26" spans="1:8" x14ac:dyDescent="0.25">
      <c r="A26" s="85"/>
      <c r="B26" s="93"/>
      <c r="C26" s="31" t="s">
        <v>55</v>
      </c>
      <c r="D26" s="32" t="s">
        <v>57</v>
      </c>
      <c r="E26" s="33">
        <v>0.7</v>
      </c>
      <c r="F26" s="33"/>
      <c r="G26" s="34">
        <f t="shared" si="0"/>
        <v>0</v>
      </c>
    </row>
    <row r="27" spans="1:8" ht="15.75" thickBot="1" x14ac:dyDescent="0.3">
      <c r="A27" s="35"/>
      <c r="B27" s="28"/>
      <c r="C27" s="36"/>
      <c r="E27" s="5" t="s">
        <v>16</v>
      </c>
      <c r="F27" s="5">
        <f>SUM(F18:F26)</f>
        <v>0</v>
      </c>
      <c r="G27" s="5">
        <f>SUM(G18:G26)</f>
        <v>0</v>
      </c>
    </row>
    <row r="28" spans="1:8" ht="15.75" thickBot="1" x14ac:dyDescent="0.3">
      <c r="A28" s="35"/>
      <c r="B28" s="28"/>
      <c r="C28" s="36"/>
      <c r="E28" s="37" t="s">
        <v>15</v>
      </c>
      <c r="F28" s="11"/>
      <c r="G28" s="38" t="e">
        <f>G27/$D$11</f>
        <v>#DIV/0!</v>
      </c>
    </row>
    <row r="29" spans="1:8" x14ac:dyDescent="0.25">
      <c r="A29" s="86" t="s">
        <v>64</v>
      </c>
      <c r="B29" s="91" t="s">
        <v>18</v>
      </c>
      <c r="C29" s="87" t="s">
        <v>59</v>
      </c>
      <c r="D29" s="39" t="s">
        <v>5</v>
      </c>
      <c r="E29" s="16">
        <v>0.4</v>
      </c>
      <c r="G29" s="40">
        <f>F29*E29</f>
        <v>0</v>
      </c>
    </row>
    <row r="30" spans="1:8" x14ac:dyDescent="0.25">
      <c r="A30" s="84"/>
      <c r="B30" s="92"/>
      <c r="C30" s="88"/>
      <c r="D30" s="6" t="s">
        <v>6</v>
      </c>
      <c r="E30" s="5">
        <v>0.8</v>
      </c>
      <c r="G30" s="30">
        <f>E30*F30</f>
        <v>0</v>
      </c>
    </row>
    <row r="31" spans="1:8" ht="15.75" thickBot="1" x14ac:dyDescent="0.3">
      <c r="A31" s="85"/>
      <c r="B31" s="93"/>
      <c r="C31" s="83"/>
      <c r="D31" s="32" t="s">
        <v>7</v>
      </c>
      <c r="E31" s="5">
        <v>1</v>
      </c>
      <c r="G31" s="30">
        <f>F31*E31</f>
        <v>0</v>
      </c>
    </row>
    <row r="32" spans="1:8" ht="15.75" thickBot="1" x14ac:dyDescent="0.3">
      <c r="A32" s="28"/>
      <c r="B32" s="28"/>
      <c r="C32" s="36"/>
      <c r="E32" s="37" t="s">
        <v>23</v>
      </c>
      <c r="F32" s="12"/>
      <c r="G32" s="38" t="e">
        <f>SUM(G29:G31)/$D$14</f>
        <v>#DIV/0!</v>
      </c>
    </row>
    <row r="33" spans="1:11" x14ac:dyDescent="0.25">
      <c r="A33" s="28"/>
      <c r="B33" s="28"/>
      <c r="C33" s="36"/>
      <c r="E33" s="41"/>
      <c r="F33" s="41"/>
      <c r="G33" s="41"/>
    </row>
    <row r="34" spans="1:11" x14ac:dyDescent="0.25">
      <c r="A34" s="94" t="s">
        <v>25</v>
      </c>
      <c r="B34" s="91" t="s">
        <v>22</v>
      </c>
      <c r="C34" s="87" t="s">
        <v>60</v>
      </c>
      <c r="D34" s="39" t="s">
        <v>8</v>
      </c>
      <c r="E34" s="42">
        <v>0.4</v>
      </c>
      <c r="F34" s="42"/>
      <c r="G34" s="43">
        <f>E34*F34</f>
        <v>0</v>
      </c>
    </row>
    <row r="35" spans="1:11" x14ac:dyDescent="0.25">
      <c r="A35" s="95"/>
      <c r="B35" s="92"/>
      <c r="C35" s="88"/>
      <c r="D35" s="6" t="s">
        <v>9</v>
      </c>
      <c r="E35" s="5">
        <v>0.8</v>
      </c>
      <c r="G35" s="30">
        <f>E35*F35</f>
        <v>0</v>
      </c>
    </row>
    <row r="36" spans="1:11" ht="15.75" thickBot="1" x14ac:dyDescent="0.3">
      <c r="A36" s="96"/>
      <c r="B36" s="93"/>
      <c r="C36" s="83"/>
      <c r="D36" s="32" t="s">
        <v>10</v>
      </c>
      <c r="E36" s="5">
        <v>1</v>
      </c>
      <c r="F36" s="44"/>
      <c r="G36" s="45">
        <f>E36*F36</f>
        <v>0</v>
      </c>
    </row>
    <row r="37" spans="1:11" ht="15.75" thickBot="1" x14ac:dyDescent="0.3">
      <c r="A37" s="36"/>
      <c r="C37" s="36"/>
      <c r="E37" s="46" t="s">
        <v>24</v>
      </c>
      <c r="F37" s="47"/>
      <c r="G37" s="48" t="e">
        <f>SUM(G34:G36)/$D$14</f>
        <v>#DIV/0!</v>
      </c>
    </row>
    <row r="38" spans="1:11" ht="15.75" thickBot="1" x14ac:dyDescent="0.3">
      <c r="A38" s="36"/>
      <c r="C38" s="36"/>
      <c r="E38" s="47"/>
      <c r="F38" s="47"/>
      <c r="G38" s="48"/>
    </row>
    <row r="39" spans="1:11" ht="29.45" customHeight="1" thickBot="1" x14ac:dyDescent="0.3">
      <c r="A39" s="49" t="s">
        <v>26</v>
      </c>
      <c r="B39" s="50" t="s">
        <v>19</v>
      </c>
      <c r="C39" s="51" t="s">
        <v>11</v>
      </c>
      <c r="D39" s="51" t="s">
        <v>37</v>
      </c>
      <c r="E39" s="46" t="s">
        <v>11</v>
      </c>
      <c r="F39" s="11"/>
      <c r="G39" s="52"/>
      <c r="H39" s="5" t="s">
        <v>63</v>
      </c>
      <c r="I39" s="83" t="s">
        <v>39</v>
      </c>
      <c r="J39" s="83"/>
      <c r="K39" s="83"/>
    </row>
    <row r="40" spans="1:11" x14ac:dyDescent="0.25">
      <c r="I40" s="53" t="s">
        <v>31</v>
      </c>
      <c r="J40" s="43" t="s">
        <v>32</v>
      </c>
      <c r="K40" s="53">
        <v>0.9</v>
      </c>
    </row>
    <row r="41" spans="1:11" x14ac:dyDescent="0.25">
      <c r="A41" s="86" t="s">
        <v>40</v>
      </c>
      <c r="B41" s="42"/>
      <c r="C41" s="39" t="s">
        <v>13</v>
      </c>
      <c r="D41" s="39" t="s">
        <v>41</v>
      </c>
      <c r="E41" s="42" t="s">
        <v>67</v>
      </c>
      <c r="F41" s="43">
        <v>0</v>
      </c>
      <c r="I41" s="54" t="s">
        <v>33</v>
      </c>
      <c r="J41" s="30" t="s">
        <v>34</v>
      </c>
      <c r="K41" s="54">
        <v>0.6</v>
      </c>
    </row>
    <row r="42" spans="1:11" x14ac:dyDescent="0.25">
      <c r="A42" s="85"/>
      <c r="B42" s="33"/>
      <c r="C42" s="32"/>
      <c r="D42" s="32"/>
      <c r="E42" s="33" t="s">
        <v>69</v>
      </c>
      <c r="F42" s="34">
        <v>0.1</v>
      </c>
      <c r="I42" s="55" t="s">
        <v>35</v>
      </c>
      <c r="J42" s="34" t="s">
        <v>36</v>
      </c>
      <c r="K42" s="55">
        <v>0.3</v>
      </c>
    </row>
    <row r="43" spans="1:11" x14ac:dyDescent="0.25">
      <c r="A43" s="28"/>
    </row>
    <row r="44" spans="1:11" x14ac:dyDescent="0.25">
      <c r="A44" s="86" t="s">
        <v>38</v>
      </c>
      <c r="B44" s="42"/>
      <c r="C44" s="39"/>
      <c r="D44" s="39" t="s">
        <v>12</v>
      </c>
      <c r="E44" s="42" t="s">
        <v>61</v>
      </c>
      <c r="F44" s="43">
        <v>0.1</v>
      </c>
    </row>
    <row r="45" spans="1:11" x14ac:dyDescent="0.25">
      <c r="A45" s="85"/>
      <c r="B45" s="33"/>
      <c r="C45" s="32"/>
      <c r="D45" s="32"/>
      <c r="E45" s="5" t="s">
        <v>62</v>
      </c>
      <c r="F45" s="34">
        <v>0</v>
      </c>
    </row>
    <row r="46" spans="1:11" ht="15.75" thickBot="1" x14ac:dyDescent="0.3">
      <c r="A46" s="28"/>
      <c r="E46" s="56"/>
    </row>
    <row r="47" spans="1:11" s="66" customFormat="1" ht="15.75" thickBot="1" x14ac:dyDescent="0.3">
      <c r="C47" s="67"/>
      <c r="D47" s="68" t="s">
        <v>66</v>
      </c>
      <c r="E47" s="69" t="e">
        <f>(G28+G32+G37+G39+F41+F44)/6</f>
        <v>#DIV/0!</v>
      </c>
    </row>
  </sheetData>
  <mergeCells count="12">
    <mergeCell ref="C3:D3"/>
    <mergeCell ref="I39:K39"/>
    <mergeCell ref="A41:A42"/>
    <mergeCell ref="A44:A45"/>
    <mergeCell ref="A18:A26"/>
    <mergeCell ref="B18:B26"/>
    <mergeCell ref="A29:A31"/>
    <mergeCell ref="B29:B31"/>
    <mergeCell ref="C29:C31"/>
    <mergeCell ref="A34:A36"/>
    <mergeCell ref="B34:B36"/>
    <mergeCell ref="C34:C3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9EB55-105C-4B2C-8FAF-C1FA5AA8CF11}">
  <dimension ref="A3:K40"/>
  <sheetViews>
    <sheetView zoomScale="70" zoomScaleNormal="70" workbookViewId="0">
      <selection activeCell="G6" sqref="G6"/>
    </sheetView>
  </sheetViews>
  <sheetFormatPr baseColWidth="10" defaultColWidth="10.85546875" defaultRowHeight="15" x14ac:dyDescent="0.25"/>
  <cols>
    <col min="1" max="1" width="33.42578125" style="5" bestFit="1" customWidth="1"/>
    <col min="2" max="2" width="21.42578125" style="5" bestFit="1" customWidth="1"/>
    <col min="3" max="3" width="35.85546875" style="5" bestFit="1" customWidth="1"/>
    <col min="4" max="4" width="35.5703125" style="5" bestFit="1" customWidth="1"/>
    <col min="5" max="5" width="21" style="5" bestFit="1" customWidth="1"/>
    <col min="6" max="6" width="17.140625" style="5" bestFit="1" customWidth="1"/>
    <col min="7" max="7" width="28.5703125" style="5" bestFit="1" customWidth="1"/>
    <col min="8" max="8" width="34.85546875" style="5" bestFit="1" customWidth="1"/>
    <col min="9" max="16384" width="10.85546875" style="5"/>
  </cols>
  <sheetData>
    <row r="3" spans="1:8" ht="15.75" thickBot="1" x14ac:dyDescent="0.3">
      <c r="C3" s="64" t="s">
        <v>65</v>
      </c>
      <c r="D3" s="65"/>
    </row>
    <row r="4" spans="1:8" ht="39.950000000000003" customHeight="1" thickBot="1" x14ac:dyDescent="0.3">
      <c r="C4" s="9" t="s">
        <v>14</v>
      </c>
      <c r="D4" s="63">
        <v>3859</v>
      </c>
      <c r="E4" s="11" t="s">
        <v>15</v>
      </c>
      <c r="F4" s="12">
        <f>G20/D4</f>
        <v>0.4027468256024877</v>
      </c>
      <c r="G4" s="13"/>
    </row>
    <row r="5" spans="1:8" ht="29.25" x14ac:dyDescent="0.25">
      <c r="C5" s="14" t="s">
        <v>30</v>
      </c>
      <c r="D5" s="15">
        <f>SUM(F11:F13)</f>
        <v>1761</v>
      </c>
      <c r="E5" s="16"/>
      <c r="F5" s="16"/>
    </row>
    <row r="6" spans="1:8" ht="29.25" x14ac:dyDescent="0.25">
      <c r="B6" s="17"/>
      <c r="C6" s="18" t="s">
        <v>28</v>
      </c>
      <c r="D6" s="6">
        <f>(D5/D4)*100</f>
        <v>45.633583830007773</v>
      </c>
      <c r="E6" s="19"/>
    </row>
    <row r="7" spans="1:8" x14ac:dyDescent="0.25">
      <c r="C7" s="14" t="s">
        <v>29</v>
      </c>
      <c r="D7" s="15">
        <f>SUM(F14:F19)</f>
        <v>2098</v>
      </c>
    </row>
    <row r="8" spans="1:8" ht="30" thickBot="1" x14ac:dyDescent="0.3">
      <c r="C8" s="20" t="s">
        <v>27</v>
      </c>
      <c r="D8" s="21">
        <f>(D7/D4)*100</f>
        <v>54.366416169992227</v>
      </c>
    </row>
    <row r="9" spans="1:8" ht="15.75" thickBot="1" x14ac:dyDescent="0.3">
      <c r="C9" s="22"/>
      <c r="D9" s="23"/>
    </row>
    <row r="10" spans="1:8" ht="15.75" thickBot="1" x14ac:dyDescent="0.3">
      <c r="A10" s="24" t="s">
        <v>20</v>
      </c>
      <c r="B10" s="24" t="s">
        <v>21</v>
      </c>
      <c r="C10" s="25" t="s">
        <v>0</v>
      </c>
      <c r="D10" s="25" t="s">
        <v>1</v>
      </c>
      <c r="E10" s="24" t="s">
        <v>2</v>
      </c>
      <c r="F10" s="24" t="s">
        <v>3</v>
      </c>
      <c r="G10" s="26" t="s">
        <v>4</v>
      </c>
      <c r="H10" s="27" t="s">
        <v>58</v>
      </c>
    </row>
    <row r="11" spans="1:8" ht="30" x14ac:dyDescent="0.25">
      <c r="A11" s="84" t="s">
        <v>17</v>
      </c>
      <c r="B11" s="92" t="s">
        <v>15</v>
      </c>
      <c r="C11" s="29" t="s">
        <v>42</v>
      </c>
      <c r="D11" s="6" t="s">
        <v>44</v>
      </c>
      <c r="E11" s="59">
        <v>0</v>
      </c>
      <c r="F11" s="61">
        <v>1522</v>
      </c>
      <c r="G11" s="30">
        <f>E11*F11</f>
        <v>0</v>
      </c>
    </row>
    <row r="12" spans="1:8" ht="30" x14ac:dyDescent="0.25">
      <c r="A12" s="84"/>
      <c r="B12" s="92"/>
      <c r="C12" s="29" t="s">
        <v>43</v>
      </c>
      <c r="D12" s="6" t="s">
        <v>45</v>
      </c>
      <c r="E12" s="59">
        <v>0.3</v>
      </c>
      <c r="F12" s="61">
        <v>0</v>
      </c>
      <c r="G12" s="30">
        <f t="shared" ref="G12:G19" si="0">E12*F12</f>
        <v>0</v>
      </c>
    </row>
    <row r="13" spans="1:8" ht="60" x14ac:dyDescent="0.25">
      <c r="A13" s="84"/>
      <c r="B13" s="92"/>
      <c r="C13" s="29" t="s">
        <v>46</v>
      </c>
      <c r="D13" s="6" t="s">
        <v>68</v>
      </c>
      <c r="E13" s="59">
        <v>0.5</v>
      </c>
      <c r="F13" s="61">
        <v>239</v>
      </c>
      <c r="G13" s="30">
        <f t="shared" si="0"/>
        <v>119.5</v>
      </c>
    </row>
    <row r="14" spans="1:8" ht="30" x14ac:dyDescent="0.25">
      <c r="A14" s="84"/>
      <c r="B14" s="92"/>
      <c r="C14" s="29" t="s">
        <v>47</v>
      </c>
      <c r="D14" s="6" t="s">
        <v>48</v>
      </c>
      <c r="E14" s="59">
        <v>0.5</v>
      </c>
      <c r="F14" s="61">
        <f>974+160</f>
        <v>1134</v>
      </c>
      <c r="G14" s="30">
        <f t="shared" si="0"/>
        <v>567</v>
      </c>
    </row>
    <row r="15" spans="1:8" ht="45" x14ac:dyDescent="0.25">
      <c r="A15" s="84"/>
      <c r="B15" s="92"/>
      <c r="C15" s="29" t="s">
        <v>47</v>
      </c>
      <c r="D15" s="6" t="s">
        <v>49</v>
      </c>
      <c r="E15" s="59">
        <v>0.7</v>
      </c>
      <c r="F15" s="61">
        <v>0</v>
      </c>
      <c r="G15" s="30">
        <f t="shared" si="0"/>
        <v>0</v>
      </c>
    </row>
    <row r="16" spans="1:8" ht="45" x14ac:dyDescent="0.25">
      <c r="A16" s="84"/>
      <c r="B16" s="92"/>
      <c r="C16" s="29" t="s">
        <v>50</v>
      </c>
      <c r="D16" s="6" t="s">
        <v>51</v>
      </c>
      <c r="E16" s="59">
        <v>1</v>
      </c>
      <c r="F16" s="61">
        <v>643</v>
      </c>
      <c r="G16" s="30">
        <f>E16*F16</f>
        <v>643</v>
      </c>
    </row>
    <row r="17" spans="1:11" ht="45" x14ac:dyDescent="0.25">
      <c r="A17" s="84"/>
      <c r="B17" s="92"/>
      <c r="C17" s="29" t="s">
        <v>52</v>
      </c>
      <c r="D17" s="6" t="s">
        <v>53</v>
      </c>
      <c r="E17" s="59">
        <v>0.2</v>
      </c>
      <c r="F17" s="61">
        <v>0</v>
      </c>
      <c r="G17" s="30">
        <f t="shared" si="0"/>
        <v>0</v>
      </c>
    </row>
    <row r="18" spans="1:11" ht="30" x14ac:dyDescent="0.25">
      <c r="A18" s="84"/>
      <c r="B18" s="92"/>
      <c r="C18" s="29" t="s">
        <v>54</v>
      </c>
      <c r="D18" s="6" t="s">
        <v>56</v>
      </c>
      <c r="E18" s="59">
        <v>0.5</v>
      </c>
      <c r="F18" s="61">
        <v>0</v>
      </c>
      <c r="G18" s="30">
        <f t="shared" si="0"/>
        <v>0</v>
      </c>
    </row>
    <row r="19" spans="1:11" x14ac:dyDescent="0.25">
      <c r="A19" s="85"/>
      <c r="B19" s="93"/>
      <c r="C19" s="31" t="s">
        <v>55</v>
      </c>
      <c r="D19" s="32" t="s">
        <v>57</v>
      </c>
      <c r="E19" s="60">
        <v>0.7</v>
      </c>
      <c r="F19" s="62">
        <v>321</v>
      </c>
      <c r="G19" s="34">
        <f t="shared" si="0"/>
        <v>224.7</v>
      </c>
    </row>
    <row r="20" spans="1:11" ht="15.75" thickBot="1" x14ac:dyDescent="0.3">
      <c r="A20" s="35"/>
      <c r="B20" s="28"/>
      <c r="C20" s="36"/>
      <c r="D20" s="6"/>
      <c r="E20" s="5" t="s">
        <v>16</v>
      </c>
      <c r="F20" s="5">
        <f>SUM(F11:F19)</f>
        <v>3859</v>
      </c>
      <c r="G20" s="5">
        <f>SUM(G11:G19)</f>
        <v>1554.2</v>
      </c>
    </row>
    <row r="21" spans="1:11" ht="15.75" thickBot="1" x14ac:dyDescent="0.3">
      <c r="A21" s="35"/>
      <c r="B21" s="28"/>
      <c r="C21" s="36"/>
      <c r="D21" s="6"/>
      <c r="E21" s="37" t="s">
        <v>15</v>
      </c>
      <c r="F21" s="11"/>
      <c r="G21" s="38">
        <f>G20/$D$5</f>
        <v>0.8825667234525838</v>
      </c>
    </row>
    <row r="22" spans="1:11" x14ac:dyDescent="0.25">
      <c r="A22" s="86" t="s">
        <v>64</v>
      </c>
      <c r="B22" s="91" t="s">
        <v>18</v>
      </c>
      <c r="C22" s="87" t="s">
        <v>59</v>
      </c>
      <c r="D22" s="39" t="s">
        <v>5</v>
      </c>
      <c r="E22" s="16">
        <v>0.4</v>
      </c>
      <c r="F22" s="5">
        <v>321</v>
      </c>
      <c r="G22" s="40">
        <f>F22*E22</f>
        <v>128.4</v>
      </c>
    </row>
    <row r="23" spans="1:11" x14ac:dyDescent="0.25">
      <c r="A23" s="84"/>
      <c r="B23" s="92"/>
      <c r="C23" s="88"/>
      <c r="D23" s="6" t="s">
        <v>6</v>
      </c>
      <c r="E23" s="5">
        <v>0.8</v>
      </c>
      <c r="F23" s="5">
        <v>1134</v>
      </c>
      <c r="G23" s="30">
        <f>E23*F23</f>
        <v>907.2</v>
      </c>
    </row>
    <row r="24" spans="1:11" ht="15.75" thickBot="1" x14ac:dyDescent="0.3">
      <c r="A24" s="85"/>
      <c r="B24" s="93"/>
      <c r="C24" s="83"/>
      <c r="D24" s="32" t="s">
        <v>7</v>
      </c>
      <c r="E24" s="5">
        <v>1</v>
      </c>
      <c r="F24" s="5">
        <v>643</v>
      </c>
      <c r="G24" s="30">
        <f>F24*E24</f>
        <v>643</v>
      </c>
    </row>
    <row r="25" spans="1:11" ht="15.75" thickBot="1" x14ac:dyDescent="0.3">
      <c r="A25" s="28"/>
      <c r="B25" s="28"/>
      <c r="C25" s="36"/>
      <c r="D25" s="6"/>
      <c r="E25" s="37" t="s">
        <v>23</v>
      </c>
      <c r="F25" s="12"/>
      <c r="G25" s="38">
        <f>SUM(G22:G24)/$D$7</f>
        <v>0.80009532888465207</v>
      </c>
    </row>
    <row r="26" spans="1:11" x14ac:dyDescent="0.25">
      <c r="A26" s="28"/>
      <c r="B26" s="28"/>
      <c r="C26" s="36"/>
      <c r="D26" s="6"/>
      <c r="E26" s="41"/>
      <c r="F26" s="41"/>
      <c r="G26" s="41"/>
    </row>
    <row r="27" spans="1:11" x14ac:dyDescent="0.25">
      <c r="A27" s="94" t="s">
        <v>25</v>
      </c>
      <c r="B27" s="91" t="s">
        <v>22</v>
      </c>
      <c r="C27" s="87" t="s">
        <v>60</v>
      </c>
      <c r="D27" s="39" t="s">
        <v>8</v>
      </c>
      <c r="E27" s="42">
        <v>0.4</v>
      </c>
      <c r="F27" s="42">
        <v>321</v>
      </c>
      <c r="G27" s="43">
        <f>E27*F27</f>
        <v>128.4</v>
      </c>
    </row>
    <row r="28" spans="1:11" x14ac:dyDescent="0.25">
      <c r="A28" s="95"/>
      <c r="B28" s="92"/>
      <c r="C28" s="88"/>
      <c r="D28" s="6" t="s">
        <v>9</v>
      </c>
      <c r="E28" s="5">
        <v>0.8</v>
      </c>
      <c r="F28" s="5">
        <v>0</v>
      </c>
      <c r="G28" s="30">
        <f>E28*F28</f>
        <v>0</v>
      </c>
    </row>
    <row r="29" spans="1:11" ht="15.75" thickBot="1" x14ac:dyDescent="0.3">
      <c r="A29" s="96"/>
      <c r="B29" s="93"/>
      <c r="C29" s="83"/>
      <c r="D29" s="32" t="s">
        <v>10</v>
      </c>
      <c r="E29" s="5">
        <v>1</v>
      </c>
      <c r="F29" s="44">
        <v>1777</v>
      </c>
      <c r="G29" s="45">
        <f>E29*F29</f>
        <v>1777</v>
      </c>
    </row>
    <row r="30" spans="1:11" ht="15.75" thickBot="1" x14ac:dyDescent="0.3">
      <c r="A30" s="36"/>
      <c r="C30" s="36"/>
      <c r="D30" s="6"/>
      <c r="E30" s="46" t="s">
        <v>24</v>
      </c>
      <c r="F30" s="47"/>
      <c r="G30" s="48">
        <f>SUM(G27:G29)/$D$7</f>
        <v>0.9081982840800763</v>
      </c>
    </row>
    <row r="31" spans="1:11" ht="15.75" thickBot="1" x14ac:dyDescent="0.3">
      <c r="A31" s="36"/>
      <c r="C31" s="36"/>
      <c r="D31" s="6"/>
      <c r="E31" s="47"/>
      <c r="F31" s="47"/>
      <c r="G31" s="48"/>
      <c r="I31" s="88" t="s">
        <v>39</v>
      </c>
      <c r="J31" s="88"/>
      <c r="K31" s="88"/>
    </row>
    <row r="32" spans="1:11" ht="15" customHeight="1" thickBot="1" x14ac:dyDescent="0.3">
      <c r="A32" s="49" t="s">
        <v>26</v>
      </c>
      <c r="B32" s="50" t="s">
        <v>19</v>
      </c>
      <c r="C32" s="51" t="s">
        <v>11</v>
      </c>
      <c r="D32" s="51" t="s">
        <v>37</v>
      </c>
      <c r="E32" s="46" t="s">
        <v>11</v>
      </c>
      <c r="F32" s="11"/>
      <c r="G32" s="52">
        <v>0.6</v>
      </c>
      <c r="H32" s="5" t="s">
        <v>63</v>
      </c>
      <c r="I32" s="83"/>
      <c r="J32" s="83"/>
      <c r="K32" s="83"/>
    </row>
    <row r="33" spans="1:11" x14ac:dyDescent="0.25">
      <c r="C33" s="6"/>
      <c r="D33" s="6"/>
      <c r="I33" s="53" t="s">
        <v>31</v>
      </c>
      <c r="J33" s="43" t="s">
        <v>32</v>
      </c>
      <c r="K33" s="53">
        <v>0.9</v>
      </c>
    </row>
    <row r="34" spans="1:11" x14ac:dyDescent="0.25">
      <c r="A34" s="86" t="s">
        <v>40</v>
      </c>
      <c r="B34" s="42"/>
      <c r="C34" s="39" t="s">
        <v>13</v>
      </c>
      <c r="D34" s="39" t="s">
        <v>41</v>
      </c>
      <c r="E34" s="42" t="s">
        <v>67</v>
      </c>
      <c r="F34" s="43">
        <v>0</v>
      </c>
      <c r="I34" s="54" t="s">
        <v>33</v>
      </c>
      <c r="J34" s="30" t="s">
        <v>34</v>
      </c>
      <c r="K34" s="54">
        <v>0.6</v>
      </c>
    </row>
    <row r="35" spans="1:11" x14ac:dyDescent="0.25">
      <c r="A35" s="85"/>
      <c r="B35" s="33"/>
      <c r="C35" s="32"/>
      <c r="D35" s="32"/>
      <c r="E35" s="33" t="s">
        <v>69</v>
      </c>
      <c r="F35" s="34">
        <v>0.1</v>
      </c>
      <c r="I35" s="55" t="s">
        <v>35</v>
      </c>
      <c r="J35" s="34" t="s">
        <v>36</v>
      </c>
      <c r="K35" s="55">
        <v>0.3</v>
      </c>
    </row>
    <row r="36" spans="1:11" x14ac:dyDescent="0.25">
      <c r="A36" s="28"/>
      <c r="C36" s="6"/>
      <c r="D36" s="6"/>
    </row>
    <row r="37" spans="1:11" x14ac:dyDescent="0.25">
      <c r="A37" s="86" t="s">
        <v>38</v>
      </c>
      <c r="B37" s="42"/>
      <c r="C37" s="39"/>
      <c r="D37" s="39" t="s">
        <v>12</v>
      </c>
      <c r="E37" s="42" t="s">
        <v>61</v>
      </c>
      <c r="F37" s="43">
        <v>0.1</v>
      </c>
    </row>
    <row r="38" spans="1:11" x14ac:dyDescent="0.25">
      <c r="A38" s="85"/>
      <c r="B38" s="33"/>
      <c r="C38" s="32"/>
      <c r="D38" s="32"/>
      <c r="E38" s="5" t="s">
        <v>62</v>
      </c>
      <c r="F38" s="34">
        <v>0</v>
      </c>
    </row>
    <row r="39" spans="1:11" ht="15.75" thickBot="1" x14ac:dyDescent="0.3">
      <c r="A39" s="28"/>
      <c r="C39" s="6"/>
      <c r="D39" s="6"/>
      <c r="E39" s="56"/>
    </row>
    <row r="40" spans="1:11" ht="15.75" thickBot="1" x14ac:dyDescent="0.3">
      <c r="C40" s="6"/>
      <c r="D40" s="57" t="s">
        <v>66</v>
      </c>
      <c r="E40" s="58">
        <f>(G21+G25+G30+G32+F34+F37)/6</f>
        <v>0.54847672273621872</v>
      </c>
    </row>
  </sheetData>
  <mergeCells count="11">
    <mergeCell ref="I31:K32"/>
    <mergeCell ref="A34:A35"/>
    <mergeCell ref="C22:C24"/>
    <mergeCell ref="A37:A38"/>
    <mergeCell ref="A11:A19"/>
    <mergeCell ref="B11:B19"/>
    <mergeCell ref="A22:A24"/>
    <mergeCell ref="B22:B24"/>
    <mergeCell ref="A27:A29"/>
    <mergeCell ref="B27:B29"/>
    <mergeCell ref="C27:C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92EA0ACFBEDB41A1BE8AA3E663A2E3" ma:contentTypeVersion="14" ma:contentTypeDescription="Crée un document." ma:contentTypeScope="" ma:versionID="9c5b68d5e6c8fc4b34437e97f2880688">
  <xsd:schema xmlns:xsd="http://www.w3.org/2001/XMLSchema" xmlns:xs="http://www.w3.org/2001/XMLSchema" xmlns:p="http://schemas.microsoft.com/office/2006/metadata/properties" xmlns:ns3="0ecd6344-4f88-4184-a4a3-ecf70cc8ac38" xmlns:ns4="941d5600-0eaa-44c0-8dfb-ea08e2056852" targetNamespace="http://schemas.microsoft.com/office/2006/metadata/properties" ma:root="true" ma:fieldsID="24d987e50e0348b94d6ff128cb221d1e" ns3:_="" ns4:_="">
    <xsd:import namespace="0ecd6344-4f88-4184-a4a3-ecf70cc8ac38"/>
    <xsd:import namespace="941d5600-0eaa-44c0-8dfb-ea08e205685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d6344-4f88-4184-a4a3-ecf70cc8ac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d5600-0eaa-44c0-8dfb-ea08e205685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F16881-8E61-4F38-B565-F2F08B57F6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15EA21-C48F-40B3-BA96-E5830B996D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4B42F8C-0CBC-42A4-A048-47279A48D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cd6344-4f88-4184-a4a3-ecf70cc8ac38"/>
    <ds:schemaRef ds:uri="941d5600-0eaa-44c0-8dfb-ea08e20568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Mode d'emploi</vt:lpstr>
      <vt:lpstr>Indice CBS + AVANT PROJET</vt:lpstr>
      <vt:lpstr>Indice CBS + PROJET</vt:lpstr>
      <vt:lpstr>CBS + Exemple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Alfonsi</dc:creator>
  <cp:lastModifiedBy>Jean-Emeric Monseau</cp:lastModifiedBy>
  <dcterms:created xsi:type="dcterms:W3CDTF">2020-12-09T14:51:30Z</dcterms:created>
  <dcterms:modified xsi:type="dcterms:W3CDTF">2023-02-02T15:05:56Z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0x0101003292EA0ACFBEDB41A1BE8AA3E663A2E3</vt:lpwstr>
  </property>
</Properties>
</file>